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18" i="1" l="1"/>
  <c r="H15" i="1"/>
  <c r="H31" i="1"/>
  <c r="H24" i="1"/>
  <c r="H32" i="1" l="1"/>
  <c r="H57" i="1"/>
  <c r="H36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<sst xmlns="http://schemas.openxmlformats.org/spreadsheetml/2006/main" count="57" uniqueCount="32">
  <si>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</si>
  <si>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</si>
  <si>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</si>
  <si>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</si>
  <si>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</si>
  <si>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</si>
  <si>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</si>
  <si>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</si>
  <si>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</si>
  <si>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</si>
  <si>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</si>
  <si>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</si>
  <si>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</si>
  <si>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</si>
  <si>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</si>
  <si>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</si>
  <si>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</si>
  <si>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</si>
  <si>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</si>
  <si>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</si>
  <si>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</si>
  <si>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</si>
  <si>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</si>
  <si>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</si>
  <si>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</si>
  <si>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</si>
  <si>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</si>
  <si>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</si>
  <si>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</si>
  <si>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12.02.2024</t>
  </si>
  <si>
    <t>Primljena i neutrošena participacija od 12.02.2024</t>
  </si>
  <si>
    <t xml:space="preserve">Dana 12.02.2024.godine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</si>
</sst>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35" zoomScaleNormal="100" workbookViewId="0">
      <selection activeCell="B62" sqref="B62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29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3"/>
      <c r="L9" s="23"/>
      <c r="M9" s="23"/>
      <c r="N9" s="23"/>
      <c r="O9" s="23"/>
    </row>
    <row r="10" spans="2:15" x14ac:dyDescent="0.25">
      <c r="C10" s="14"/>
      <c r="D10" s="14"/>
      <c r="E10" s="14"/>
      <c r="F10" s="14"/>
      <c r="G10" s="14"/>
      <c r="I10" s="9"/>
      <c r="J10" s="9"/>
      <c r="K10" s="23"/>
      <c r="L10" s="23"/>
      <c r="M10" s="23"/>
      <c r="N10" s="23"/>
      <c r="O10" s="23"/>
    </row>
    <row r="11" spans="2:15" x14ac:dyDescent="0.25">
      <c r="B11" s="44" t="s">
        <v>4</v>
      </c>
      <c r="C11" s="45"/>
      <c r="D11" s="45"/>
      <c r="E11" s="45"/>
      <c r="F11" s="46"/>
      <c r="G11" s="25" t="s">
        <v>5</v>
      </c>
      <c r="H11" s="25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5">
        <v>45334</v>
      </c>
      <c r="H12" s="12">
        <v>1031183.13</v>
      </c>
      <c r="I12" s="9"/>
      <c r="J12" s="9"/>
      <c r="K12" s="23"/>
      <c r="L12" s="23"/>
      <c r="M12" s="23"/>
      <c r="N12" s="23"/>
      <c r="O12" s="23"/>
    </row>
    <row r="13" spans="2:15" x14ac:dyDescent="0.25">
      <c r="B13" s="41" t="s">
        <v>8</v>
      </c>
      <c r="C13" s="41"/>
      <c r="D13" s="41"/>
      <c r="E13" s="41"/>
      <c r="F13" s="41"/>
      <c r="G13" s="16">
        <v>45334</v>
      </c>
      <c r="H13" s="1">
        <f>H14+H29-H37-H50</f>
        <v>897465.50000000047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7">
        <v>45334</v>
      </c>
      <c r="H14" s="2">
        <f>SUM(H15:H28)</f>
        <v>828227.32000000041</v>
      </c>
      <c r="I14" s="24"/>
      <c r="J14" s="9"/>
      <c r="K14" s="23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f>486.67+1060.84+515.44+389.49+1231+656.16</f>
        <v>4339.5999999999995</v>
      </c>
      <c r="I15" s="26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0</v>
      </c>
      <c r="I16" s="26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6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1735350-1572288.38+3843.48</f>
        <v>166905.10000000012</v>
      </c>
      <c r="I18" s="26"/>
      <c r="J18" s="9"/>
      <c r="K18" s="6"/>
      <c r="L18" s="6"/>
    </row>
    <row r="19" spans="2:13" x14ac:dyDescent="0.25">
      <c r="B19" s="28" t="s">
        <v>14</v>
      </c>
      <c r="C19" s="29"/>
      <c r="D19" s="29"/>
      <c r="E19" s="29"/>
      <c r="F19" s="30"/>
      <c r="G19" s="18"/>
      <c r="H19" s="8">
        <v>0</v>
      </c>
      <c r="I19" s="26"/>
      <c r="J19" s="9"/>
      <c r="K19" s="6"/>
      <c r="L19" s="6"/>
    </row>
    <row r="20" spans="2:13" x14ac:dyDescent="0.25">
      <c r="B20" s="28" t="s">
        <v>15</v>
      </c>
      <c r="C20" s="29"/>
      <c r="D20" s="29"/>
      <c r="E20" s="29"/>
      <c r="F20" s="30"/>
      <c r="G20" s="18"/>
      <c r="H20" s="8">
        <v>0</v>
      </c>
      <c r="I20" s="26"/>
      <c r="J20" s="9"/>
    </row>
    <row r="21" spans="2:13" x14ac:dyDescent="0.25">
      <c r="B21" s="28" t="s">
        <v>16</v>
      </c>
      <c r="C21" s="29"/>
      <c r="D21" s="29"/>
      <c r="E21" s="29"/>
      <c r="F21" s="30"/>
      <c r="G21" s="18"/>
      <c r="H21" s="8">
        <v>0</v>
      </c>
      <c r="I21" s="26"/>
      <c r="J21" s="9"/>
    </row>
    <row r="22" spans="2:13" x14ac:dyDescent="0.25">
      <c r="B22" s="28" t="s">
        <v>17</v>
      </c>
      <c r="C22" s="29"/>
      <c r="D22" s="29"/>
      <c r="E22" s="29"/>
      <c r="F22" s="30"/>
      <c r="G22" s="18"/>
      <c r="H22" s="22">
        <v>0</v>
      </c>
      <c r="I22" s="26"/>
      <c r="J22" s="9"/>
      <c r="K22" s="6"/>
    </row>
    <row r="23" spans="2:13" x14ac:dyDescent="0.25">
      <c r="B23" s="28" t="s">
        <v>18</v>
      </c>
      <c r="C23" s="29"/>
      <c r="D23" s="29"/>
      <c r="E23" s="29"/>
      <c r="F23" s="30"/>
      <c r="G23" s="18"/>
      <c r="H23" s="8">
        <v>0</v>
      </c>
      <c r="I23" s="26"/>
      <c r="J23" s="9"/>
      <c r="K23" s="6"/>
    </row>
    <row r="24" spans="2:13" x14ac:dyDescent="0.25">
      <c r="B24" s="28" t="s">
        <v>19</v>
      </c>
      <c r="C24" s="29"/>
      <c r="D24" s="29"/>
      <c r="E24" s="29"/>
      <c r="F24" s="30"/>
      <c r="G24" s="18"/>
      <c r="H24" s="8">
        <f>4465000-3955295.32+1317416.67-1161097.42-209645.38</f>
        <v>456378.55000000016</v>
      </c>
      <c r="I24" s="26"/>
      <c r="J24" s="9"/>
      <c r="K24" s="9"/>
      <c r="L24" s="6"/>
      <c r="M24" s="6"/>
    </row>
    <row r="25" spans="2:13" x14ac:dyDescent="0.25">
      <c r="B25" s="28" t="s">
        <v>20</v>
      </c>
      <c r="C25" s="29"/>
      <c r="D25" s="29"/>
      <c r="E25" s="29"/>
      <c r="F25" s="30"/>
      <c r="G25" s="18"/>
      <c r="H25" s="8">
        <v>0</v>
      </c>
      <c r="I25" s="26"/>
      <c r="J25" s="9"/>
      <c r="K25" s="9"/>
      <c r="L25" s="6"/>
    </row>
    <row r="26" spans="2:13" x14ac:dyDescent="0.25">
      <c r="B26" s="28" t="s">
        <v>21</v>
      </c>
      <c r="C26" s="29"/>
      <c r="D26" s="29"/>
      <c r="E26" s="29"/>
      <c r="F26" s="30"/>
      <c r="G26" s="18"/>
      <c r="H26" s="8">
        <v>0</v>
      </c>
      <c r="I26" s="26"/>
      <c r="J26" s="9"/>
      <c r="K26" s="6"/>
    </row>
    <row r="27" spans="2:13" x14ac:dyDescent="0.25">
      <c r="B27" s="28" t="s">
        <v>22</v>
      </c>
      <c r="C27" s="29"/>
      <c r="D27" s="29"/>
      <c r="E27" s="29"/>
      <c r="F27" s="30"/>
      <c r="G27" s="18"/>
      <c r="H27" s="8">
        <v>0</v>
      </c>
      <c r="I27" s="26"/>
      <c r="J27" s="9"/>
      <c r="K27" s="6"/>
      <c r="L27" s="6"/>
    </row>
    <row r="28" spans="2:13" x14ac:dyDescent="0.25">
      <c r="B28" s="28" t="s">
        <v>30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</f>
        <v>200604.07000000015</v>
      </c>
      <c r="I28" s="26"/>
      <c r="J28" s="9"/>
      <c r="K28" s="6"/>
      <c r="L28" s="6"/>
    </row>
    <row r="29" spans="2:13" x14ac:dyDescent="0.25">
      <c r="B29" s="50" t="s">
        <v>23</v>
      </c>
      <c r="C29" s="51"/>
      <c r="D29" s="51"/>
      <c r="E29" s="51"/>
      <c r="F29" s="52"/>
      <c r="G29" s="17">
        <v>45334</v>
      </c>
      <c r="H29" s="2">
        <f>H30+H31+H32+H33+H35+H36+H34</f>
        <v>74397.179999999993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0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220299.99-212535.19</f>
        <v>7764.7999999999884</v>
      </c>
      <c r="I31" s="9"/>
      <c r="J31" s="9"/>
      <c r="K31" s="6"/>
    </row>
    <row r="32" spans="2:13" x14ac:dyDescent="0.25">
      <c r="B32" s="28" t="s">
        <v>19</v>
      </c>
      <c r="C32" s="29"/>
      <c r="D32" s="29"/>
      <c r="E32" s="29"/>
      <c r="F32" s="30"/>
      <c r="G32" s="19"/>
      <c r="H32" s="8">
        <f>600000-532311.62+74250-90000</f>
        <v>51938.380000000005</v>
      </c>
      <c r="I32" s="9"/>
      <c r="J32" s="9"/>
      <c r="K32" s="6"/>
      <c r="L32" s="6"/>
      <c r="M32" s="6"/>
    </row>
    <row r="33" spans="2:12" x14ac:dyDescent="0.25">
      <c r="B33" s="28" t="s">
        <v>21</v>
      </c>
      <c r="C33" s="29"/>
      <c r="D33" s="29"/>
      <c r="E33" s="29"/>
      <c r="F33" s="30"/>
      <c r="G33" s="19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22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2" x14ac:dyDescent="0.25">
      <c r="B36" s="28" t="s">
        <v>30</v>
      </c>
      <c r="C36" s="29"/>
      <c r="D36" s="29"/>
      <c r="E36" s="29"/>
      <c r="F36" s="30"/>
      <c r="G36" s="19"/>
      <c r="H36" s="8">
        <f>3518+5588+5588</f>
        <v>14694</v>
      </c>
      <c r="I36" s="9"/>
      <c r="J36" s="9"/>
    </row>
    <row r="37" spans="2:12" x14ac:dyDescent="0.25">
      <c r="B37" s="31" t="s">
        <v>24</v>
      </c>
      <c r="C37" s="32"/>
      <c r="D37" s="32"/>
      <c r="E37" s="32"/>
      <c r="F37" s="33"/>
      <c r="G37" s="20">
        <v>45334</v>
      </c>
      <c r="H37" s="3">
        <f>SUM(H38:H49)</f>
        <v>5159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0</v>
      </c>
      <c r="I41" s="9"/>
      <c r="J41" s="24"/>
      <c r="K41" s="6"/>
      <c r="L41" s="6"/>
    </row>
    <row r="42" spans="2:12" x14ac:dyDescent="0.25">
      <c r="B42" s="28" t="s">
        <v>14</v>
      </c>
      <c r="C42" s="29"/>
      <c r="D42" s="29"/>
      <c r="E42" s="29"/>
      <c r="F42" s="30"/>
      <c r="G42" s="18"/>
      <c r="H42" s="10">
        <v>0</v>
      </c>
      <c r="I42" s="9"/>
      <c r="J42" s="9"/>
      <c r="L42" s="6"/>
    </row>
    <row r="43" spans="2:12" x14ac:dyDescent="0.25">
      <c r="B43" s="28" t="s">
        <v>15</v>
      </c>
      <c r="C43" s="29"/>
      <c r="D43" s="29"/>
      <c r="E43" s="29"/>
      <c r="F43" s="30"/>
      <c r="G43" s="18"/>
      <c r="H43" s="8">
        <v>0</v>
      </c>
      <c r="I43" s="9"/>
      <c r="J43" s="9"/>
    </row>
    <row r="44" spans="2:12" x14ac:dyDescent="0.25">
      <c r="B44" s="28" t="s">
        <v>16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17</v>
      </c>
      <c r="C45" s="29"/>
      <c r="D45" s="29"/>
      <c r="E45" s="29"/>
      <c r="F45" s="30"/>
      <c r="G45" s="18"/>
      <c r="H45" s="8">
        <v>0</v>
      </c>
      <c r="I45" s="9"/>
      <c r="J45" s="9"/>
    </row>
    <row r="46" spans="2:12" x14ac:dyDescent="0.25">
      <c r="B46" s="28" t="s">
        <v>18</v>
      </c>
      <c r="C46" s="29"/>
      <c r="D46" s="29"/>
      <c r="E46" s="29"/>
      <c r="F46" s="30"/>
      <c r="G46" s="18"/>
      <c r="H46" s="8">
        <v>0</v>
      </c>
      <c r="I46" s="9"/>
      <c r="J46" s="9"/>
    </row>
    <row r="47" spans="2:12" x14ac:dyDescent="0.25">
      <c r="B47" s="28" t="s">
        <v>19</v>
      </c>
      <c r="C47" s="29"/>
      <c r="D47" s="29"/>
      <c r="E47" s="29"/>
      <c r="F47" s="30"/>
      <c r="G47" s="18"/>
      <c r="H47" s="8">
        <f>3740+1296+123</f>
        <v>5159</v>
      </c>
      <c r="I47" s="9"/>
      <c r="J47" s="9"/>
    </row>
    <row r="48" spans="2:12" x14ac:dyDescent="0.25">
      <c r="B48" s="28" t="s">
        <v>21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22</v>
      </c>
      <c r="C49" s="29"/>
      <c r="D49" s="29"/>
      <c r="E49" s="29"/>
      <c r="F49" s="30"/>
      <c r="G49" s="18"/>
      <c r="H49" s="8">
        <v>0</v>
      </c>
      <c r="I49" s="9"/>
      <c r="J49" s="9"/>
      <c r="K49" s="6"/>
    </row>
    <row r="50" spans="2:12" x14ac:dyDescent="0.25">
      <c r="B50" s="31" t="s">
        <v>25</v>
      </c>
      <c r="C50" s="32"/>
      <c r="D50" s="32"/>
      <c r="E50" s="32"/>
      <c r="F50" s="33"/>
      <c r="G50" s="20">
        <v>45334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0</v>
      </c>
      <c r="I52" s="9"/>
      <c r="J52" s="24"/>
      <c r="K52" s="6"/>
    </row>
    <row r="53" spans="2:12" x14ac:dyDescent="0.25">
      <c r="B53" s="28" t="s">
        <v>19</v>
      </c>
      <c r="C53" s="29"/>
      <c r="D53" s="29"/>
      <c r="E53" s="29"/>
      <c r="F53" s="30"/>
      <c r="G53" s="19"/>
      <c r="H53" s="8">
        <v>0</v>
      </c>
      <c r="I53" s="9"/>
      <c r="J53" s="9"/>
    </row>
    <row r="54" spans="2:12" x14ac:dyDescent="0.25">
      <c r="B54" s="28" t="s">
        <v>21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22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37" t="s">
        <v>26</v>
      </c>
      <c r="C57" s="38"/>
      <c r="D57" s="38"/>
      <c r="E57" s="38"/>
      <c r="F57" s="39"/>
      <c r="G57" s="21">
        <v>45334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</f>
        <v>146958.63000000053</v>
      </c>
      <c r="I57" s="9"/>
      <c r="K57" s="6"/>
      <c r="L57" s="6"/>
    </row>
    <row r="58" spans="2:12" x14ac:dyDescent="0.25">
      <c r="B58" s="28" t="s">
        <v>27</v>
      </c>
      <c r="C58" s="29"/>
      <c r="D58" s="29"/>
      <c r="E58" s="29"/>
      <c r="F58" s="30"/>
      <c r="G58" s="19"/>
      <c r="H58" s="1">
        <v>0</v>
      </c>
      <c r="I58" s="9"/>
      <c r="J58" s="9"/>
      <c r="L58" s="6"/>
    </row>
    <row r="59" spans="2:12" x14ac:dyDescent="0.25">
      <c r="B59" s="34" t="s">
        <v>28</v>
      </c>
      <c r="C59" s="35"/>
      <c r="D59" s="35"/>
      <c r="E59" s="35"/>
      <c r="F59" s="36"/>
      <c r="G59" s="19"/>
      <c r="H59" s="5">
        <f>H14+H29-H37-H50+H57-H58</f>
        <v>1044424.1300000011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7" t="s">
        <v>31</v>
      </c>
      <c r="C61" s="27"/>
      <c r="D61" s="27"/>
      <c r="E61" s="13"/>
      <c r="F61" s="13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2024-02-13T06:26:07Z</dcterms:modified>
  <cp:category/>
  <cp:contentStatus/>
</cp:coreProperties>
</file>